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xf\Desktop\国家应急中心\"/>
    </mc:Choice>
  </mc:AlternateContent>
  <bookViews>
    <workbookView xWindow="0" yWindow="0" windowWidth="24800" windowHeight="97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6" i="1" l="1"/>
  <c r="N28" i="1"/>
  <c r="L28" i="1"/>
  <c r="N24" i="1"/>
  <c r="M24" i="1"/>
  <c r="M28" i="1" s="1"/>
  <c r="M37" i="1" s="1"/>
  <c r="L24" i="1"/>
</calcChain>
</file>

<file path=xl/sharedStrings.xml><?xml version="1.0" encoding="utf-8"?>
<sst xmlns="http://schemas.openxmlformats.org/spreadsheetml/2006/main" count="133" uniqueCount="74">
  <si>
    <t>“13+1000”国家体验式宣传教育与应急演练基地项目（申报“十四五”规划重点工程项目）</t>
  </si>
  <si>
    <t>序号</t>
  </si>
  <si>
    <t>项目名称</t>
  </si>
  <si>
    <t>主要建设内容</t>
  </si>
  <si>
    <t>预期目标</t>
  </si>
  <si>
    <t>建设单位</t>
  </si>
  <si>
    <t>建设地点</t>
  </si>
  <si>
    <t>前期工作进展和建设条件落实情况</t>
  </si>
  <si>
    <t>预计开工时间</t>
  </si>
  <si>
    <t>预计竣工时间</t>
  </si>
  <si>
    <t>资金估算（亿元）</t>
  </si>
  <si>
    <t>项目联系人</t>
  </si>
  <si>
    <t>合计</t>
  </si>
  <si>
    <t>中央</t>
  </si>
  <si>
    <t>地方</t>
  </si>
  <si>
    <r>
      <rPr>
        <b/>
        <sz val="12"/>
        <color theme="1"/>
        <rFont val="黑体"/>
        <family val="3"/>
        <charset val="134"/>
      </rPr>
      <t>服务京津冀</t>
    </r>
    <r>
      <rPr>
        <b/>
        <sz val="12"/>
        <color theme="1"/>
        <rFont val="宋体"/>
        <family val="3"/>
        <charset val="134"/>
      </rPr>
      <t xml:space="preserve">
北京体验式宣传教育与应急演练基地
</t>
    </r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</si>
  <si>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4、实景再现应急演练；
5、一带一路应急与安全国际交流中心。</t>
  </si>
  <si>
    <t>1、服务京津冀1亿人口；
2、年接待能力300万人；
3、每年举办演练50场；
4、年举办一带一路应急与安全交流活动3场。</t>
  </si>
  <si>
    <t>中铁建与北京恒远嘉业房地产公司</t>
  </si>
  <si>
    <t>朝阳区陶家园</t>
  </si>
  <si>
    <t>用地选址初步确定，正开展可行性研究和概念规划设计，节能、环评工作随后开展工作</t>
  </si>
  <si>
    <t>2021年</t>
  </si>
  <si>
    <t>2024年</t>
  </si>
  <si>
    <t>服务粤港澳
粤港澳大湾区基地之一期工程：佛山市顺德区安全教育和应急救援基地</t>
  </si>
  <si>
    <t>1、生命安全体验馆内设国内外先进科技展览馆、综合安全教育、模拟、训练体验馆、安全培训考核中心、户外应急体验馆、溺水体验馆、休息区、停车场等配套设施。                   
2、应急救灾救援物资储备仓库。                  3、集海陆空应急抢险救援演练为一体的综合基地。</t>
  </si>
  <si>
    <t>1、服务粤港澳大湾区，一期工程形成每年培训100万人次的培训能力。                                                     2、成为区域专兼职的应急救援力量，如民兵轻舟队、潜水队、防汛抢险队等23种救援队伍的常规化训练基地。                               3、成为区域大中小学生安全和应急能力实训的训练场地。
 4、配备按Ⅱ类救灾物资储备库标准建设的全区应急救灾救援物资储备仓库。</t>
  </si>
  <si>
    <t>顺德区应急管理局</t>
  </si>
  <si>
    <t>佛山市顺德区伦教街道熹涌管理区（顺德船厂原址）</t>
  </si>
  <si>
    <t>前期已在国家重大建设项目库平台、广东省投资项目在线审批监管平台进行项目登记，开展可行性研究报告工作并完成了初稿。项目立项、用地、规划、环保审批工作正在进行中。</t>
  </si>
  <si>
    <t>李发彬</t>
  </si>
  <si>
    <t>粤港澳大湾区基地之二期工程：佛山市顺德基地
扩建或珠海/深圳/广州南沙选址建设</t>
  </si>
  <si>
    <t>1、安全文化体验馆（含安全文化大讲堂），用于提高人民群众的应急与安全意识，构建安全命运共同体；
2、增强面向从业人员的专业实训与演练场馆（二期）。
3、增强面向广大群众的体验式教育与科普场馆（二期）；
4、以粤港澳互动为特征组织实景再现应急演练；</t>
  </si>
  <si>
    <t>1、服务粤港澳大湾区1.2亿人口；
2、二期年接待能力200万人（两期工程合并一共300万人次；
3、联动社区100个；
4、每年举办演练50场；
5、年举办粤港澳应急与安全交流活动2场。</t>
  </si>
  <si>
    <t>顺德区应急管理局或其他</t>
  </si>
  <si>
    <t>商谈中</t>
  </si>
  <si>
    <t>前期选址与建设内容研发进行中：跟广州南沙区、珠海等进行深入商谈选址。</t>
  </si>
  <si>
    <t>服务长三角
南京体验式宣传教育与应急演练基地。
（上海、杭州、扬州等城市在同步商谈）</t>
  </si>
  <si>
    <t>1、服务长三角1.5亿人口；
2、年接待能力300万人；
3、联动动社区100个。
4、每年举办演练50场；
5、年举办一带一路应急与安全交流活动3场。</t>
  </si>
  <si>
    <t>前期选址与建设内容研发进行中：跟南京浦口区、杭州江干区商谈。</t>
  </si>
  <si>
    <t xml:space="preserve">
服务海峡两岸
厦门体验式宣传教育与应急演练基地。
（泉州、漳州候选）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</si>
  <si>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4、实景再现应急演练；
5、海峡两岸应急与安全交流中心。</t>
  </si>
  <si>
    <t>1、服务福建及周边地区及海峡两岸。
2、年接待能力200万人；
3、联动动社区100个。
4、每年举办演练50场；
5、年举办一带一路应急与安全交流活动3场。</t>
  </si>
  <si>
    <t>前期选址与建设内容研发进行中。</t>
  </si>
  <si>
    <t xml:space="preserve">
服务南海
三亚体验式宣传教育与应急演练基地。
（海口等城市候选）</t>
  </si>
  <si>
    <t xml:space="preserve">
1、安全文化体验馆（含安全文化大讲堂），用于提高人民群众的应急与安全意识，构建安全命运共同体；
2、面向海洋渔业及旅游从业人员的专业实训与演练场馆。
3、面向广大群众及游客的体验式教育与科普场馆；
4、实景再现应急演练；
</t>
  </si>
  <si>
    <t xml:space="preserve">1、服务南海及内地旅游需求。
2、年接待能力200万人；
3、联动动社区50个。
4、每年举办演练50场；
</t>
  </si>
  <si>
    <t xml:space="preserve">
服务新疆等
乌鲁木齐体验式宣传教育与应急演练基地
（阿尔泰等城市候选）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</si>
  <si>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4、重点突出实景再现反恐应急演练；
</t>
  </si>
  <si>
    <t xml:space="preserve">1、服务新疆及内地旅游需求。
2、年接待能力200万人；
3、联动动社区50个。
4、每年举办演练50场；
</t>
  </si>
  <si>
    <t xml:space="preserve">
服务西北
西安体验式宣传教育与应急演练基地
（兰州、银川等城市商洽中）</t>
  </si>
  <si>
    <t xml:space="preserve">1、服务西北省市6000万人口需求。
2、年接待能力200万人；
3、联动动社区100个。
4、每年举办演练50场；
</t>
  </si>
  <si>
    <t xml:space="preserve">
服务西南
成都体验式宣传教育与应急演练基地。
（重庆、贵阳、昆明等城市候选）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</si>
  <si>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4、重点突出地震、泥石流、森林火灾等自然灾害及城市生活等实景再现应急演练；
</t>
  </si>
  <si>
    <t xml:space="preserve">1、服务西南省市1.5亿人口需求。
2、年接待能力300万人；
3、联动动社区100个。
4、每年举办演练50场；
</t>
  </si>
  <si>
    <t xml:space="preserve">
服务东北
哈尔滨体验式宣传教育与应急演练基地。
（沈阳、大连等城市候选）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</si>
  <si>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4、实景再现应急演练；
</t>
  </si>
  <si>
    <t xml:space="preserve">1、服务西南省市1.08亿人口需求。
2、年接待能力200万人；
3、联动动社区50个。
4、每年举办演练50场；
</t>
  </si>
  <si>
    <t xml:space="preserve">
服务山东片区
青岛体验式宣传教育与应急演练基地。
（烟台、威海候选）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</si>
  <si>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4、重点突出海洋及城市生活等实景再现应急演练；
5、上合组织应急与安全交流中心。
</t>
  </si>
  <si>
    <t xml:space="preserve">1、服务山东及周边1.0亿人口需求。
2、年接待能力200万人；
3、联动动社区100个。
4、每年举办演练50场；
5、每年举办一次上合组织应急与安全交流活动。
</t>
  </si>
  <si>
    <t xml:space="preserve">
服务江西湖南片区
萍乡体验式宣传教育与应急演练基地。
（长沙、南昌等候选）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</si>
  <si>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4、重点突出矿区及城市生活等实景再现应急演练；
</t>
  </si>
  <si>
    <t xml:space="preserve">1、服务江西湖南及周边1.1亿人口需求。
2、年接待能力200万人；
3、联动动社区100个。
4、每年举办演练50场；
</t>
  </si>
  <si>
    <t xml:space="preserve">
服务长江经济带中段
武汉体验式宣传教育与应急演练基地。
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</si>
  <si>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4、重点突出公共卫生突发事件及城市生活等实景再现应急演练；
</t>
  </si>
  <si>
    <t xml:space="preserve">1、服务湖北及周边近1.0亿人口需求。
2、年接待能力200万人；
3、联动动社区100个。
4、每年举办演练50场；
</t>
  </si>
  <si>
    <t xml:space="preserve">
服务黄河生态经济带
郑州/禹州/洛阳体验式宣传教育与应急演练基地。
</t>
  </si>
  <si>
    <t xml:space="preserve">
1、安全文化体验馆（含安全文化大讲堂），用于提高人民群众的应急与安全意识，构建安全命运共同体；
2、面向从业人员的专业实训与演练场馆。
3、面向广大群众的体验式教育与科普场馆；
4、重点突出黄河治理/水灾及城市生活等实景再现应急演练；
</t>
  </si>
  <si>
    <t xml:space="preserve">1、服务河南及周边1.0亿人口需求。
2、年接待能力200万人；
3、联动动社区50个。
4、每年举办演练50场；
</t>
  </si>
  <si>
    <t xml:space="preserve">                                                                               13个体验式宣教教育与应急演练基地     小计</t>
  </si>
  <si>
    <t xml:space="preserve">                                                                               1000个社区应急与安全站（每个50万）    小计</t>
  </si>
  <si>
    <t xml:space="preserve">                                                                                                 教材与师资培训     小计</t>
  </si>
  <si>
    <t xml:space="preserve">                                                                                               前三年运营扶持补贴    小计</t>
  </si>
  <si>
    <t xml:space="preserve">                                                                                                                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</si>
</sst>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>
    <font>
      <sz val="12"/>
      <color theme="1"/>
      <name val="宋体"/>
      <charset val="134"/>
      <scheme val="minor"/>
    </font>
    <font>
      <b/>
      <sz val="14"/>
      <color theme="1"/>
      <name val="黑体"/>
      <family val="3"/>
      <charset val="134"/>
    </font>
    <font>
      <b/>
      <sz val="13"/>
      <color theme="1"/>
      <name val="黑体-简"/>
      <charset val="134"/>
    </font>
    <font>
      <b/>
      <sz val="12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46"/>
  <sheetViews>
    <sheetView tabSelected="1" topLeftCell="D1" zoomScale="88" zoomScaleNormal="88" workbookViewId="0">
      <selection activeCell="N23" sqref="N23"/>
    </sheetView>
  </sheetViews>
  <sheetFormatPr defaultColWidth="9.08203125" defaultRowHeight="15"/>
  <cols>
    <col min="3" max="3" width="6.08203125" customWidth="1"/>
    <col min="4" max="4" width="15.4140625" customWidth="1"/>
    <col min="5" max="5" width="36.83203125" customWidth="1"/>
    <col min="6" max="6" width="32.4140625" customWidth="1"/>
    <col min="9" max="9" width="19.9140625" customWidth="1"/>
    <col min="10" max="10" width="8.4140625" customWidth="1"/>
    <col min="11" max="11" width="7.83203125" customWidth="1"/>
    <col min="12" max="12" width="9.5" bestFit="1" customWidth="1"/>
    <col min="13" max="13" width="7.83203125" customWidth="1"/>
    <col min="14" max="14" width="7.58203125" customWidth="1"/>
    <col min="15" max="15" width="8.25" customWidth="1"/>
  </cols>
  <sheetData>
    <row r="6" spans="3:15">
      <c r="C6" s="33" t="s">
        <v>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3:15" ht="18" customHeight="1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3:15" ht="22" customHeight="1"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32" t="s">
        <v>7</v>
      </c>
      <c r="J8" s="32" t="s">
        <v>8</v>
      </c>
      <c r="K8" s="32" t="s">
        <v>9</v>
      </c>
      <c r="L8" s="23" t="s">
        <v>10</v>
      </c>
      <c r="M8" s="23"/>
      <c r="N8" s="23"/>
      <c r="O8" s="32" t="s">
        <v>11</v>
      </c>
    </row>
    <row r="9" spans="3:15" ht="21" customHeight="1">
      <c r="C9" s="23"/>
      <c r="D9" s="23"/>
      <c r="E9" s="23"/>
      <c r="F9" s="23"/>
      <c r="G9" s="23"/>
      <c r="H9" s="23"/>
      <c r="I9" s="32"/>
      <c r="J9" s="32"/>
      <c r="K9" s="32"/>
      <c r="L9" s="14" t="s">
        <v>12</v>
      </c>
      <c r="M9" s="14" t="s">
        <v>13</v>
      </c>
      <c r="N9" s="14" t="s">
        <v>14</v>
      </c>
      <c r="O9" s="32"/>
    </row>
    <row r="10" spans="3:15" ht="150">
      <c r="C10" s="2">
        <v>1</v>
      </c>
      <c r="D10" s="3" t="s">
        <v>15</v>
      </c>
      <c r="E10" s="8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2" t="s">
        <v>21</v>
      </c>
      <c r="K10" s="2" t="s">
        <v>22</v>
      </c>
      <c r="L10" s="2">
        <v>20</v>
      </c>
      <c r="M10" s="2">
        <v>12</v>
      </c>
      <c r="N10" s="2">
        <v>8</v>
      </c>
      <c r="O10" s="18"/>
    </row>
    <row r="11" spans="3:15" ht="153" customHeight="1">
      <c r="C11" s="30">
        <v>2</v>
      </c>
      <c r="D11" s="3" t="s">
        <v>23</v>
      </c>
      <c r="E11" s="9" t="s">
        <v>24</v>
      </c>
      <c r="F11" s="8" t="s">
        <v>25</v>
      </c>
      <c r="G11" s="9" t="s">
        <v>26</v>
      </c>
      <c r="H11" s="9" t="s">
        <v>27</v>
      </c>
      <c r="I11" s="9" t="s">
        <v>28</v>
      </c>
      <c r="J11" s="2" t="s">
        <v>21</v>
      </c>
      <c r="K11" s="2" t="s">
        <v>22</v>
      </c>
      <c r="L11" s="2">
        <v>5.0999999999999996</v>
      </c>
      <c r="M11" s="2">
        <v>2.75</v>
      </c>
      <c r="N11" s="2">
        <v>2.35</v>
      </c>
      <c r="O11" s="19" t="s">
        <v>29</v>
      </c>
    </row>
    <row r="12" spans="3:15" ht="131" customHeight="1">
      <c r="C12" s="31"/>
      <c r="D12" s="3" t="s">
        <v>30</v>
      </c>
      <c r="E12" s="8" t="s">
        <v>31</v>
      </c>
      <c r="F12" s="9" t="s">
        <v>32</v>
      </c>
      <c r="G12" s="9" t="s">
        <v>33</v>
      </c>
      <c r="H12" s="9" t="s">
        <v>34</v>
      </c>
      <c r="I12" s="9" t="s">
        <v>35</v>
      </c>
      <c r="J12" s="2" t="s">
        <v>21</v>
      </c>
      <c r="K12" s="2" t="s">
        <v>22</v>
      </c>
      <c r="L12" s="2">
        <v>15</v>
      </c>
      <c r="M12" s="2">
        <v>9</v>
      </c>
      <c r="N12" s="2">
        <v>6</v>
      </c>
      <c r="O12" s="19"/>
    </row>
    <row r="13" spans="3:15" ht="146" customHeight="1">
      <c r="C13" s="4">
        <v>3</v>
      </c>
      <c r="D13" s="3" t="s">
        <v>36</v>
      </c>
      <c r="E13" s="8" t="s">
        <v>16</v>
      </c>
      <c r="F13" s="9" t="s">
        <v>37</v>
      </c>
      <c r="G13" s="9" t="s">
        <v>34</v>
      </c>
      <c r="H13" s="9" t="s">
        <v>34</v>
      </c>
      <c r="I13" s="9" t="s">
        <v>38</v>
      </c>
      <c r="J13" s="2" t="s">
        <v>21</v>
      </c>
      <c r="K13" s="2" t="s">
        <v>22</v>
      </c>
      <c r="L13" s="2">
        <v>20</v>
      </c>
      <c r="M13" s="2">
        <v>12</v>
      </c>
      <c r="N13" s="2">
        <v>8</v>
      </c>
      <c r="O13" s="19"/>
    </row>
    <row r="14" spans="3:15" ht="146" customHeight="1">
      <c r="C14" s="5">
        <v>4</v>
      </c>
      <c r="D14" s="6" t="s">
        <v>39</v>
      </c>
      <c r="E14" s="10" t="s">
        <v>40</v>
      </c>
      <c r="F14" s="11" t="s">
        <v>41</v>
      </c>
      <c r="G14" s="11" t="s">
        <v>34</v>
      </c>
      <c r="H14" s="11" t="s">
        <v>34</v>
      </c>
      <c r="I14" s="11" t="s">
        <v>42</v>
      </c>
      <c r="J14" s="5" t="s">
        <v>21</v>
      </c>
      <c r="K14" s="5" t="s">
        <v>22</v>
      </c>
      <c r="L14" s="5">
        <v>15</v>
      </c>
      <c r="M14" s="5">
        <v>9</v>
      </c>
      <c r="N14" s="5">
        <v>6</v>
      </c>
      <c r="O14" s="20"/>
    </row>
    <row r="15" spans="3:15" ht="133" customHeight="1">
      <c r="C15" s="1">
        <v>5</v>
      </c>
      <c r="D15" s="7" t="s">
        <v>43</v>
      </c>
      <c r="E15" s="12" t="s">
        <v>44</v>
      </c>
      <c r="F15" s="13" t="s">
        <v>45</v>
      </c>
      <c r="G15" s="13" t="s">
        <v>34</v>
      </c>
      <c r="H15" s="13" t="s">
        <v>34</v>
      </c>
      <c r="I15" s="13" t="s">
        <v>42</v>
      </c>
      <c r="J15" s="1" t="s">
        <v>21</v>
      </c>
      <c r="K15" s="1" t="s">
        <v>22</v>
      </c>
      <c r="L15" s="1">
        <v>15</v>
      </c>
      <c r="M15" s="1">
        <v>11.25</v>
      </c>
      <c r="N15" s="1">
        <v>3.75</v>
      </c>
      <c r="O15" s="21"/>
    </row>
    <row r="16" spans="3:15" ht="135" customHeight="1">
      <c r="C16" s="5">
        <v>6</v>
      </c>
      <c r="D16" s="6" t="s">
        <v>46</v>
      </c>
      <c r="E16" s="10" t="s">
        <v>47</v>
      </c>
      <c r="F16" s="11" t="s">
        <v>48</v>
      </c>
      <c r="G16" s="11" t="s">
        <v>34</v>
      </c>
      <c r="H16" s="11" t="s">
        <v>34</v>
      </c>
      <c r="I16" s="11" t="s">
        <v>42</v>
      </c>
      <c r="J16" s="5" t="s">
        <v>21</v>
      </c>
      <c r="K16" s="5" t="s">
        <v>22</v>
      </c>
      <c r="L16" s="5">
        <v>15</v>
      </c>
      <c r="M16" s="5">
        <v>13.5</v>
      </c>
      <c r="N16" s="5">
        <v>1.5</v>
      </c>
      <c r="O16" s="20"/>
    </row>
    <row r="17" spans="3:15" ht="134" customHeight="1">
      <c r="C17" s="1">
        <v>7</v>
      </c>
      <c r="D17" s="7" t="s">
        <v>49</v>
      </c>
      <c r="E17" s="12" t="s">
        <v>47</v>
      </c>
      <c r="F17" s="13" t="s">
        <v>50</v>
      </c>
      <c r="G17" s="13" t="s">
        <v>34</v>
      </c>
      <c r="H17" s="13" t="s">
        <v>34</v>
      </c>
      <c r="I17" s="13" t="s">
        <v>42</v>
      </c>
      <c r="J17" s="1" t="s">
        <v>21</v>
      </c>
      <c r="K17" s="1" t="s">
        <v>22</v>
      </c>
      <c r="L17" s="1">
        <v>15</v>
      </c>
      <c r="M17" s="1">
        <v>13.5</v>
      </c>
      <c r="N17" s="1">
        <v>1.5</v>
      </c>
      <c r="O17" s="21"/>
    </row>
    <row r="18" spans="3:15" ht="154" customHeight="1">
      <c r="C18" s="5">
        <v>8</v>
      </c>
      <c r="D18" s="6" t="s">
        <v>51</v>
      </c>
      <c r="E18" s="10" t="s">
        <v>52</v>
      </c>
      <c r="F18" s="11" t="s">
        <v>53</v>
      </c>
      <c r="G18" s="11" t="s">
        <v>34</v>
      </c>
      <c r="H18" s="11" t="s">
        <v>34</v>
      </c>
      <c r="I18" s="11" t="s">
        <v>42</v>
      </c>
      <c r="J18" s="5" t="s">
        <v>21</v>
      </c>
      <c r="K18" s="5" t="s">
        <v>22</v>
      </c>
      <c r="L18" s="5">
        <v>20</v>
      </c>
      <c r="M18" s="5">
        <v>18</v>
      </c>
      <c r="N18" s="5">
        <v>2</v>
      </c>
      <c r="O18" s="20"/>
    </row>
    <row r="19" spans="3:15" ht="135" customHeight="1">
      <c r="C19" s="1">
        <v>9</v>
      </c>
      <c r="D19" s="7" t="s">
        <v>54</v>
      </c>
      <c r="E19" s="12" t="s">
        <v>55</v>
      </c>
      <c r="F19" s="13" t="s">
        <v>56</v>
      </c>
      <c r="G19" s="13" t="s">
        <v>34</v>
      </c>
      <c r="H19" s="13" t="s">
        <v>34</v>
      </c>
      <c r="I19" s="13" t="s">
        <v>42</v>
      </c>
      <c r="J19" s="1" t="s">
        <v>21</v>
      </c>
      <c r="K19" s="1" t="s">
        <v>22</v>
      </c>
      <c r="L19" s="1">
        <v>15</v>
      </c>
      <c r="M19" s="1">
        <v>13.5</v>
      </c>
      <c r="N19" s="1">
        <v>1.5</v>
      </c>
      <c r="O19" s="21"/>
    </row>
    <row r="20" spans="3:15" ht="164" customHeight="1">
      <c r="C20" s="5">
        <v>10</v>
      </c>
      <c r="D20" s="6" t="s">
        <v>57</v>
      </c>
      <c r="E20" s="10" t="s">
        <v>58</v>
      </c>
      <c r="F20" s="11" t="s">
        <v>59</v>
      </c>
      <c r="G20" s="11" t="s">
        <v>34</v>
      </c>
      <c r="H20" s="11" t="s">
        <v>34</v>
      </c>
      <c r="I20" s="11" t="s">
        <v>42</v>
      </c>
      <c r="J20" s="5" t="s">
        <v>21</v>
      </c>
      <c r="K20" s="5" t="s">
        <v>22</v>
      </c>
      <c r="L20" s="5">
        <v>15</v>
      </c>
      <c r="M20" s="5">
        <v>11.25</v>
      </c>
      <c r="N20" s="5">
        <v>3.75</v>
      </c>
      <c r="O20" s="20"/>
    </row>
    <row r="21" spans="3:15" ht="129" customHeight="1">
      <c r="C21" s="1">
        <v>11</v>
      </c>
      <c r="D21" s="7" t="s">
        <v>60</v>
      </c>
      <c r="E21" s="12" t="s">
        <v>61</v>
      </c>
      <c r="F21" s="13" t="s">
        <v>62</v>
      </c>
      <c r="G21" s="13" t="s">
        <v>34</v>
      </c>
      <c r="H21" s="13" t="s">
        <v>34</v>
      </c>
      <c r="I21" s="13" t="s">
        <v>42</v>
      </c>
      <c r="J21" s="1" t="s">
        <v>21</v>
      </c>
      <c r="K21" s="1" t="s">
        <v>22</v>
      </c>
      <c r="L21" s="1">
        <v>15</v>
      </c>
      <c r="M21" s="1">
        <v>11.25</v>
      </c>
      <c r="N21" s="1">
        <v>3.75</v>
      </c>
      <c r="O21" s="21"/>
    </row>
    <row r="22" spans="3:15" ht="144" customHeight="1">
      <c r="C22" s="5">
        <v>12</v>
      </c>
      <c r="D22" s="6" t="s">
        <v>63</v>
      </c>
      <c r="E22" s="10" t="s">
        <v>64</v>
      </c>
      <c r="F22" s="11" t="s">
        <v>65</v>
      </c>
      <c r="G22" s="11" t="s">
        <v>34</v>
      </c>
      <c r="H22" s="11" t="s">
        <v>34</v>
      </c>
      <c r="I22" s="11" t="s">
        <v>42</v>
      </c>
      <c r="J22" s="5" t="s">
        <v>21</v>
      </c>
      <c r="K22" s="5" t="s">
        <v>22</v>
      </c>
      <c r="L22" s="5">
        <v>15</v>
      </c>
      <c r="M22" s="5">
        <v>11.25</v>
      </c>
      <c r="N22" s="5">
        <v>3.75</v>
      </c>
      <c r="O22" s="20"/>
    </row>
    <row r="23" spans="3:15" ht="146" customHeight="1">
      <c r="C23" s="1">
        <v>13</v>
      </c>
      <c r="D23" s="7" t="s">
        <v>66</v>
      </c>
      <c r="E23" s="12" t="s">
        <v>67</v>
      </c>
      <c r="F23" s="13" t="s">
        <v>68</v>
      </c>
      <c r="G23" s="13" t="s">
        <v>34</v>
      </c>
      <c r="H23" s="13" t="s">
        <v>34</v>
      </c>
      <c r="I23" s="13" t="s">
        <v>42</v>
      </c>
      <c r="J23" s="1" t="s">
        <v>21</v>
      </c>
      <c r="K23" s="1" t="s">
        <v>22</v>
      </c>
      <c r="L23" s="1">
        <v>15</v>
      </c>
      <c r="M23" s="1">
        <v>11.25</v>
      </c>
      <c r="N23" s="1">
        <v>3.75</v>
      </c>
      <c r="O23" s="21"/>
    </row>
    <row r="24" spans="3:15" ht="23" customHeight="1">
      <c r="C24" s="24" t="s">
        <v>69</v>
      </c>
      <c r="D24" s="25"/>
      <c r="E24" s="25"/>
      <c r="F24" s="25"/>
      <c r="G24" s="25"/>
      <c r="H24" s="25"/>
      <c r="I24" s="25"/>
      <c r="J24" s="25"/>
      <c r="K24" s="26"/>
      <c r="L24" s="15">
        <f>SUM(L10:L23)</f>
        <v>215.1</v>
      </c>
      <c r="M24" s="16">
        <f>SUM(M10:M23)</f>
        <v>159.5</v>
      </c>
      <c r="N24" s="16">
        <f>SUM(N10:N23)</f>
        <v>55.6</v>
      </c>
      <c r="O24" s="22"/>
    </row>
    <row r="25" spans="3:15" ht="23" customHeight="1">
      <c r="C25" s="27" t="s">
        <v>70</v>
      </c>
      <c r="D25" s="28"/>
      <c r="E25" s="28"/>
      <c r="F25" s="28"/>
      <c r="G25" s="28"/>
      <c r="H25" s="28"/>
      <c r="I25" s="28"/>
      <c r="J25" s="28"/>
      <c r="K25" s="29"/>
      <c r="L25" s="16">
        <v>5</v>
      </c>
      <c r="M25" s="16">
        <v>3</v>
      </c>
      <c r="N25" s="16">
        <v>2</v>
      </c>
      <c r="O25" s="22"/>
    </row>
    <row r="26" spans="3:15" ht="23" customHeight="1">
      <c r="C26" s="24" t="s">
        <v>71</v>
      </c>
      <c r="D26" s="25"/>
      <c r="E26" s="25"/>
      <c r="F26" s="25"/>
      <c r="G26" s="25"/>
      <c r="H26" s="25"/>
      <c r="I26" s="25"/>
      <c r="J26" s="25"/>
      <c r="K26" s="26"/>
      <c r="L26" s="16">
        <v>0.65</v>
      </c>
      <c r="M26" s="16">
        <v>0.65</v>
      </c>
      <c r="N26" s="16"/>
      <c r="O26" s="22"/>
    </row>
    <row r="27" spans="3:15" ht="23" customHeight="1">
      <c r="C27" s="27" t="s">
        <v>72</v>
      </c>
      <c r="D27" s="28"/>
      <c r="E27" s="28"/>
      <c r="F27" s="28"/>
      <c r="G27" s="28"/>
      <c r="H27" s="28"/>
      <c r="I27" s="28"/>
      <c r="J27" s="28"/>
      <c r="K27" s="29"/>
      <c r="L27" s="16">
        <v>11.7</v>
      </c>
      <c r="M27" s="16">
        <v>8.7750000000000004</v>
      </c>
      <c r="N27" s="16">
        <v>2.9249999999999998</v>
      </c>
      <c r="O27" s="22"/>
    </row>
    <row r="28" spans="3:15" ht="27" customHeight="1">
      <c r="C28" s="24" t="s">
        <v>73</v>
      </c>
      <c r="D28" s="25"/>
      <c r="E28" s="25"/>
      <c r="F28" s="25"/>
      <c r="G28" s="25"/>
      <c r="H28" s="25"/>
      <c r="I28" s="25"/>
      <c r="J28" s="25"/>
      <c r="K28" s="26"/>
      <c r="L28" s="16">
        <f>SUM(L24:L27)</f>
        <v>232.45</v>
      </c>
      <c r="M28" s="16">
        <f>SUM(M24:M27)</f>
        <v>171.92500000000001</v>
      </c>
      <c r="N28" s="16">
        <f>SUM(N24:N27)</f>
        <v>60.524999999999999</v>
      </c>
      <c r="O28" s="22"/>
    </row>
    <row r="29" spans="3:15" ht="18" customHeight="1">
      <c r="L29" s="17"/>
      <c r="M29" s="17"/>
      <c r="N29" s="17"/>
    </row>
    <row r="30" spans="3:15">
      <c r="L30" s="17"/>
      <c r="M30" s="17"/>
      <c r="N30" s="17"/>
    </row>
    <row r="31" spans="3:15">
      <c r="L31" s="17"/>
      <c r="M31" s="17"/>
      <c r="N31" s="17"/>
    </row>
    <row r="32" spans="3:15">
      <c r="L32" s="17"/>
      <c r="M32" s="17"/>
      <c r="N32" s="17"/>
    </row>
    <row r="37" spans="8:13">
      <c r="M37">
        <f>M28+N28</f>
        <v>232.45000000000002</v>
      </c>
    </row>
    <row r="46" spans="8:13">
      <c r="H46">
        <v>232.45</v>
      </c>
      <c r="I46">
        <f>H46-172</f>
        <v>60.449999999999989</v>
      </c>
    </row>
  </sheetData>
  <mergeCells count="18">
    <mergeCell ref="O8:O9"/>
    <mergeCell ref="C6:O7"/>
    <mergeCell ref="C28:K28"/>
    <mergeCell ref="C8:C9"/>
    <mergeCell ref="C11:C12"/>
    <mergeCell ref="D8:D9"/>
    <mergeCell ref="E8:E9"/>
    <mergeCell ref="F8:F9"/>
    <mergeCell ref="G8:G9"/>
    <mergeCell ref="H8:H9"/>
    <mergeCell ref="I8:I9"/>
    <mergeCell ref="J8:J9"/>
    <mergeCell ref="K8:K9"/>
    <mergeCell ref="L8:N8"/>
    <mergeCell ref="C24:K24"/>
    <mergeCell ref="C25:K25"/>
    <mergeCell ref="C26:K26"/>
    <mergeCell ref="C27:K27"/>
  </mergeCells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lihailong</dc:creator>
  <cp:lastModifiedBy>lxf</cp:lastModifiedBy>
  <dcterms:created xsi:type="dcterms:W3CDTF">2020-05-22T22:28:00Z</dcterms:created>
  <dcterms:modified xsi:type="dcterms:W3CDTF">2020-06-09T03:14:14Z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